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Print_Titles" localSheetId="0">'Worksheet'!$11:$12</definedName>
  </definedNames>
  <calcPr fullCalcOnLoad="1"/>
</workbook>
</file>

<file path=xl/sharedStrings.xml><?xml version="1.0" encoding="utf-8"?>
<sst xmlns="http://schemas.openxmlformats.org/spreadsheetml/2006/main" count="64" uniqueCount="56">
  <si>
    <t>UBND TỈNH TUYÊN QUANG</t>
  </si>
  <si>
    <t>CỘNG HÒA XÃ HỘI CHỦ NGHĨA VIỆT NAM</t>
  </si>
  <si>
    <t>Độc lập - Tự do - Hạnh phúc</t>
  </si>
  <si>
    <t>STT</t>
  </si>
  <si>
    <t>Tên cơ quan, đơn vị</t>
  </si>
  <si>
    <t>Hồ sơ đã tiếp nhận</t>
  </si>
  <si>
    <t>Hồ sơ đã giải quyết</t>
  </si>
  <si>
    <t>Hồ sơ đang giải quyết</t>
  </si>
  <si>
    <t>Kỳ trước</t>
  </si>
  <si>
    <t>Trong kỳ</t>
  </si>
  <si>
    <t>Tổng</t>
  </si>
  <si>
    <t>Trước hạn</t>
  </si>
  <si>
    <t>Đúng hạn</t>
  </si>
  <si>
    <t>Quá hạn</t>
  </si>
  <si>
    <t>I</t>
  </si>
  <si>
    <t>Các sở, ban, ngành</t>
  </si>
  <si>
    <t>Sở Kế hoạch và Đầu tư</t>
  </si>
  <si>
    <t>Ban Quản lý các Khu Công nghiệp</t>
  </si>
  <si>
    <t>Sở Lao động, Thương binh và Xã hội</t>
  </si>
  <si>
    <t>Sở Tư pháp</t>
  </si>
  <si>
    <t>Sở Tài nguyên và Môi trường</t>
  </si>
  <si>
    <t>Sở Tài chính</t>
  </si>
  <si>
    <t>Sở Ngoại Vụ</t>
  </si>
  <si>
    <t>Sở Nội vụ</t>
  </si>
  <si>
    <t>Sở Y tế</t>
  </si>
  <si>
    <t>Sở Công Thương</t>
  </si>
  <si>
    <t>Sở Văn hóa, Thể thao và Du lịch</t>
  </si>
  <si>
    <t>Sở Nông nghiệp và Phát triển nông thôn</t>
  </si>
  <si>
    <t>Sở Giao thông Vận tải</t>
  </si>
  <si>
    <t>Sở Xây dựng</t>
  </si>
  <si>
    <t>Sở Thông tin và Truyền thông</t>
  </si>
  <si>
    <t>Ban Dân tộc</t>
  </si>
  <si>
    <t>Sở Giáo dục và Đào tạo</t>
  </si>
  <si>
    <t>Sở Khoa học và Công nghệ</t>
  </si>
  <si>
    <t>II</t>
  </si>
  <si>
    <t>UBND các huyện, thành phố</t>
  </si>
  <si>
    <t>UBND huyện Chiêm Hóa</t>
  </si>
  <si>
    <t>UBND huyện Hàm Yên</t>
  </si>
  <si>
    <t>UBND huyện Lâm Bình</t>
  </si>
  <si>
    <t>UBND thành phố Tuyên Quang</t>
  </si>
  <si>
    <t>UBND huyện Yên Sơn</t>
  </si>
  <si>
    <t>UBND huyện Na Hang</t>
  </si>
  <si>
    <t>UBND huyện Sơn Dương</t>
  </si>
  <si>
    <t>III</t>
  </si>
  <si>
    <t>UBND các xã, phường, thị trấn</t>
  </si>
  <si>
    <t>Tổng (I+II+III)</t>
  </si>
  <si>
    <t>Mẫu số 02</t>
  </si>
  <si>
    <t>VĂN PHÒNG UBND TỈNH</t>
  </si>
  <si>
    <t>BIỂU TỔNG HỢP CÔNG KHAI TIẾN ĐỘ GIẢI QUYẾT HỒ SƠ THỦ TỤC HÀNH CHÍNH</t>
  </si>
  <si>
    <t xml:space="preserve"> CỦA CÁC CƠ QUAN, ĐƠN VỊ TRÊN ĐỊA BÀN TỈNH TUYÊN QUANG</t>
  </si>
  <si>
    <t>Hồ sơ đang tạm dừng</t>
  </si>
  <si>
    <t>Hồ sơ trả lại do không đủ điều kiện</t>
  </si>
  <si>
    <t>Hồ sơ đã hủy</t>
  </si>
  <si>
    <t>TỪ NGÀY 16/10/2020 ĐẾN NGÀY 15/11/2020</t>
  </si>
  <si>
    <t xml:space="preserve">Thanh Tra tỉnh </t>
  </si>
  <si>
    <t>(Ban hành kèm theo Báo cáo số       39   /BC-VP ngày    27   /11/2020 của Văn phòng Ủy ban nhân dân tỉnh Tuyên Quang)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</si>
</sst>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0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i/>
      <sz val="11"/>
      <color indexed="8"/>
      <name val="Calibri"/>
      <family val="0"/>
    </font>
    <font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i/>
      <sz val="11"/>
      <name val="Times New Roman"/>
      <family val="1"/>
    </font>
    <font>
      <sz val="12"/>
      <color indexed="8"/>
      <name val=".VnArial"/>
      <family val="2"/>
    </font>
    <font>
      <sz val="12"/>
      <color indexed="9"/>
      <name val=".VnArial"/>
      <family val="2"/>
    </font>
    <font>
      <sz val="12"/>
      <color indexed="20"/>
      <name val=".VnArial"/>
      <family val="2"/>
    </font>
    <font>
      <b/>
      <sz val="12"/>
      <color indexed="52"/>
      <name val=".VnArial"/>
      <family val="2"/>
    </font>
    <font>
      <b/>
      <sz val="12"/>
      <color indexed="9"/>
      <name val=".VnArial"/>
      <family val="2"/>
    </font>
    <font>
      <i/>
      <sz val="12"/>
      <color indexed="23"/>
      <name val=".VnArial"/>
      <family val="2"/>
    </font>
    <font>
      <sz val="12"/>
      <color indexed="17"/>
      <name val=".VnArial"/>
      <family val="2"/>
    </font>
    <font>
      <b/>
      <sz val="15"/>
      <color indexed="56"/>
      <name val=".VnArial"/>
      <family val="2"/>
    </font>
    <font>
      <b/>
      <sz val="13"/>
      <color indexed="56"/>
      <name val=".VnArial"/>
      <family val="2"/>
    </font>
    <font>
      <b/>
      <sz val="11"/>
      <color indexed="56"/>
      <name val=".VnArial"/>
      <family val="2"/>
    </font>
    <font>
      <sz val="12"/>
      <color indexed="62"/>
      <name val=".VnArial"/>
      <family val="2"/>
    </font>
    <font>
      <sz val="12"/>
      <color indexed="52"/>
      <name val=".VnArial"/>
      <family val="2"/>
    </font>
    <font>
      <sz val="12"/>
      <color indexed="60"/>
      <name val=".VnArial"/>
      <family val="2"/>
    </font>
    <font>
      <b/>
      <sz val="12"/>
      <color indexed="63"/>
      <name val=".VnArial"/>
      <family val="2"/>
    </font>
    <font>
      <b/>
      <sz val="18"/>
      <color indexed="56"/>
      <name val="Cambria"/>
      <family val="2"/>
    </font>
    <font>
      <b/>
      <sz val="12"/>
      <color indexed="8"/>
      <name val=".VnArial"/>
      <family val="2"/>
    </font>
    <font>
      <sz val="12"/>
      <color indexed="10"/>
      <name val=".VnArial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3"/>
      <color indexed="10"/>
      <name val="Times New Roman"/>
      <family val="1"/>
    </font>
    <font>
      <sz val="12"/>
      <color theme="1"/>
      <name val=".VnArial"/>
      <family val="2"/>
    </font>
    <font>
      <sz val="12"/>
      <color theme="0"/>
      <name val=".VnArial"/>
      <family val="2"/>
    </font>
    <font>
      <sz val="12"/>
      <color rgb="FF9C0006"/>
      <name val=".VnArial"/>
      <family val="2"/>
    </font>
    <font>
      <b/>
      <sz val="12"/>
      <color rgb="FFFA7D00"/>
      <name val=".VnArial"/>
      <family val="2"/>
    </font>
    <font>
      <b/>
      <sz val="12"/>
      <color theme="0"/>
      <name val=".VnArial"/>
      <family val="2"/>
    </font>
    <font>
      <i/>
      <sz val="12"/>
      <color rgb="FF7F7F7F"/>
      <name val=".VnArial"/>
      <family val="2"/>
    </font>
    <font>
      <sz val="12"/>
      <color rgb="FF006100"/>
      <name val=".VnArial"/>
      <family val="2"/>
    </font>
    <font>
      <b/>
      <sz val="15"/>
      <color theme="3"/>
      <name val=".VnArial"/>
      <family val="2"/>
    </font>
    <font>
      <b/>
      <sz val="13"/>
      <color theme="3"/>
      <name val=".VnArial"/>
      <family val="2"/>
    </font>
    <font>
      <b/>
      <sz val="11"/>
      <color theme="3"/>
      <name val=".VnArial"/>
      <family val="2"/>
    </font>
    <font>
      <sz val="12"/>
      <color rgb="FF3F3F76"/>
      <name val=".VnArial"/>
      <family val="2"/>
    </font>
    <font>
      <sz val="12"/>
      <color rgb="FFFA7D00"/>
      <name val=".VnArial"/>
      <family val="2"/>
    </font>
    <font>
      <sz val="12"/>
      <color rgb="FF9C6500"/>
      <name val=".VnArial"/>
      <family val="2"/>
    </font>
    <font>
      <b/>
      <sz val="12"/>
      <color rgb="FF3F3F3F"/>
      <name val=".VnArial"/>
      <family val="2"/>
    </font>
    <font>
      <b/>
      <sz val="18"/>
      <color theme="3"/>
      <name val="Cambria"/>
      <family val="2"/>
    </font>
    <font>
      <b/>
      <sz val="12"/>
      <color theme="1"/>
      <name val=".VnArial"/>
      <family val="2"/>
    </font>
    <font>
      <sz val="12"/>
      <color rgb="FFFF0000"/>
      <name val=".VnArial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6" fillId="33" borderId="0" xfId="0" applyFont="1" applyFill="1" applyAlignment="1" applyProtection="1">
      <alignment vertical="center"/>
      <protection/>
    </xf>
    <xf numFmtId="0" fontId="57" fillId="33" borderId="0" xfId="0" applyFont="1" applyFill="1" applyAlignment="1" applyProtection="1">
      <alignment vertical="center"/>
      <protection/>
    </xf>
    <xf numFmtId="0" fontId="58" fillId="33" borderId="0" xfId="0" applyFont="1" applyFill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 horizontal="center" vertical="center" wrapText="1"/>
      <protection/>
    </xf>
    <xf numFmtId="0" fontId="5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vertical="center" wrapText="1"/>
      <protection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 applyProtection="1">
      <alignment vertical="center" wrapText="1"/>
      <protection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vertical="center" wrapText="1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4</xdr:row>
      <xdr:rowOff>9525</xdr:rowOff>
    </xdr:from>
    <xdr:to>
      <xdr:col>1</xdr:col>
      <xdr:colOff>1800225</xdr:colOff>
      <xdr:row>4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343025" y="8382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4</xdr:row>
      <xdr:rowOff>9525</xdr:rowOff>
    </xdr:from>
    <xdr:to>
      <xdr:col>11</xdr:col>
      <xdr:colOff>95250</xdr:colOff>
      <xdr:row>4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5305425" y="838200"/>
          <a:ext cx="2095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70">
      <selection activeCell="A9" sqref="A9:M9"/>
    </sheetView>
  </sheetViews>
  <sheetFormatPr defaultColWidth="9.140625" defaultRowHeight="15"/>
  <cols>
    <col min="1" max="1" width="5.140625" style="0" customWidth="1"/>
    <col min="2" max="2" width="33.28125" style="0" customWidth="1"/>
    <col min="3" max="3" width="7.00390625" style="0" customWidth="1"/>
    <col min="4" max="4" width="8.00390625" style="0" customWidth="1"/>
    <col min="5" max="5" width="6.7109375" style="0" customWidth="1"/>
    <col min="6" max="6" width="8.00390625" style="0" customWidth="1"/>
    <col min="7" max="7" width="7.7109375" style="0" customWidth="1"/>
    <col min="8" max="8" width="6.28125" style="13" customWidth="1"/>
    <col min="9" max="9" width="7.8515625" style="0" customWidth="1"/>
    <col min="10" max="10" width="10.140625" style="0" customWidth="1"/>
    <col min="11" max="11" width="9.421875" style="0" customWidth="1"/>
    <col min="12" max="12" width="12.421875" style="0" customWidth="1"/>
    <col min="13" max="13" width="8.28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9"/>
      <c r="I1" s="1"/>
      <c r="J1" s="1"/>
      <c r="K1" s="1"/>
      <c r="L1" s="26" t="s">
        <v>46</v>
      </c>
      <c r="M1" s="26"/>
    </row>
    <row r="2" spans="1:13" ht="15.75">
      <c r="A2" s="2"/>
      <c r="B2" s="2"/>
      <c r="C2" s="2"/>
      <c r="D2" s="2"/>
      <c r="E2" s="2"/>
      <c r="F2" s="2"/>
      <c r="G2" s="2"/>
      <c r="H2" s="10"/>
      <c r="I2" s="2"/>
      <c r="J2" s="2"/>
      <c r="K2" s="3"/>
      <c r="L2" s="26"/>
      <c r="M2" s="26"/>
    </row>
    <row r="3" spans="1:13" ht="15.75" customHeight="1">
      <c r="A3" s="27" t="s">
        <v>0</v>
      </c>
      <c r="B3" s="27"/>
      <c r="C3" s="27"/>
      <c r="D3" s="27"/>
      <c r="E3" s="4"/>
      <c r="F3" s="28" t="s">
        <v>1</v>
      </c>
      <c r="G3" s="28"/>
      <c r="H3" s="28"/>
      <c r="I3" s="28"/>
      <c r="J3" s="28"/>
      <c r="K3" s="28"/>
      <c r="L3" s="28"/>
      <c r="M3" s="28"/>
    </row>
    <row r="4" spans="1:13" ht="18.75">
      <c r="A4" s="28" t="s">
        <v>47</v>
      </c>
      <c r="B4" s="28"/>
      <c r="C4" s="28"/>
      <c r="D4" s="28"/>
      <c r="E4" s="5"/>
      <c r="F4" s="24" t="s">
        <v>2</v>
      </c>
      <c r="G4" s="24"/>
      <c r="H4" s="24"/>
      <c r="I4" s="24"/>
      <c r="J4" s="24"/>
      <c r="K4" s="24"/>
      <c r="L4" s="24"/>
      <c r="M4" s="24"/>
    </row>
    <row r="5" spans="1:13" ht="15.75">
      <c r="A5" s="6"/>
      <c r="B5" s="6"/>
      <c r="C5" s="7"/>
      <c r="D5" s="6"/>
      <c r="E5" s="6"/>
      <c r="F5" s="6"/>
      <c r="G5" s="6"/>
      <c r="H5" s="11"/>
      <c r="I5" s="6"/>
      <c r="J5" s="6"/>
      <c r="K5" s="3"/>
      <c r="L5" s="3"/>
      <c r="M5" s="3"/>
    </row>
    <row r="6" spans="1:13" ht="21" customHeight="1">
      <c r="A6" s="24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21" customHeight="1">
      <c r="A7" s="24" t="s">
        <v>49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21" customHeight="1">
      <c r="A8" s="25" t="s">
        <v>53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8" customHeight="1">
      <c r="A9" s="29" t="s">
        <v>55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6.5">
      <c r="A10" s="8"/>
      <c r="B10" s="8"/>
      <c r="C10" s="8"/>
      <c r="D10" s="8"/>
      <c r="E10" s="8"/>
      <c r="F10" s="8"/>
      <c r="G10" s="8"/>
      <c r="H10" s="12"/>
      <c r="I10" s="8"/>
      <c r="J10" s="8"/>
      <c r="K10" s="8"/>
      <c r="L10" s="8"/>
      <c r="M10" s="8"/>
    </row>
    <row r="11" spans="1:13" ht="26.25" customHeight="1">
      <c r="A11" s="31" t="s">
        <v>3</v>
      </c>
      <c r="B11" s="31" t="s">
        <v>4</v>
      </c>
      <c r="C11" s="31" t="s">
        <v>5</v>
      </c>
      <c r="D11" s="31"/>
      <c r="E11" s="31"/>
      <c r="F11" s="31" t="s">
        <v>6</v>
      </c>
      <c r="G11" s="31"/>
      <c r="H11" s="31"/>
      <c r="I11" s="31"/>
      <c r="J11" s="31" t="s">
        <v>7</v>
      </c>
      <c r="K11" s="30" t="s">
        <v>50</v>
      </c>
      <c r="L11" s="30" t="s">
        <v>51</v>
      </c>
      <c r="M11" s="30" t="s">
        <v>52</v>
      </c>
    </row>
    <row r="12" spans="1:13" ht="43.5" customHeight="1">
      <c r="A12" s="31"/>
      <c r="B12" s="31"/>
      <c r="C12" s="17" t="s">
        <v>8</v>
      </c>
      <c r="D12" s="17" t="s">
        <v>9</v>
      </c>
      <c r="E12" s="17" t="s">
        <v>10</v>
      </c>
      <c r="F12" s="17" t="s">
        <v>11</v>
      </c>
      <c r="G12" s="17" t="s">
        <v>12</v>
      </c>
      <c r="H12" s="17" t="s">
        <v>13</v>
      </c>
      <c r="I12" s="17" t="s">
        <v>10</v>
      </c>
      <c r="J12" s="31"/>
      <c r="K12" s="30"/>
      <c r="L12" s="30"/>
      <c r="M12" s="30"/>
    </row>
    <row r="13" spans="1:13" ht="20.25" customHeight="1">
      <c r="A13" s="15" t="s">
        <v>14</v>
      </c>
      <c r="B13" s="18" t="s">
        <v>15</v>
      </c>
      <c r="C13" s="15">
        <f>SUM(C14:C32)</f>
        <v>959</v>
      </c>
      <c r="D13" s="15">
        <f>SUM(D14:D32)</f>
        <v>8791</v>
      </c>
      <c r="E13" s="15">
        <f>C13+D13</f>
        <v>9750</v>
      </c>
      <c r="F13" s="15">
        <f>SUM(F14:F32)</f>
        <v>7251</v>
      </c>
      <c r="G13" s="15">
        <f>SUM(G14:G32)</f>
        <v>1239</v>
      </c>
      <c r="H13" s="15">
        <f>SUM(H14:H32)</f>
        <v>3</v>
      </c>
      <c r="I13" s="15">
        <f>H13+G13+F13</f>
        <v>8493</v>
      </c>
      <c r="J13" s="15">
        <f>SUM(J14:J32)</f>
        <v>717</v>
      </c>
      <c r="K13" s="15">
        <f>SUM(K14:K32)</f>
        <v>485</v>
      </c>
      <c r="L13" s="15">
        <f>SUM(L14:L32)</f>
        <v>43</v>
      </c>
      <c r="M13" s="15">
        <f>SUM(M14:M32)</f>
        <v>20</v>
      </c>
    </row>
    <row r="14" spans="1:13" ht="20.25" customHeight="1">
      <c r="A14" s="21">
        <v>1</v>
      </c>
      <c r="B14" s="20" t="s">
        <v>16</v>
      </c>
      <c r="C14" s="21">
        <v>4</v>
      </c>
      <c r="D14" s="21">
        <v>145</v>
      </c>
      <c r="E14" s="16">
        <f aca="true" t="shared" si="0" ref="E14:E32">C14+D14</f>
        <v>149</v>
      </c>
      <c r="F14" s="21">
        <v>141</v>
      </c>
      <c r="G14" s="21">
        <v>5</v>
      </c>
      <c r="H14" s="21">
        <v>0</v>
      </c>
      <c r="I14" s="16">
        <f aca="true" t="shared" si="1" ref="I14:I32">H14+G14+F14</f>
        <v>146</v>
      </c>
      <c r="J14" s="21">
        <v>3</v>
      </c>
      <c r="K14" s="19">
        <v>0</v>
      </c>
      <c r="L14" s="19">
        <v>0</v>
      </c>
      <c r="M14" s="19">
        <v>0</v>
      </c>
    </row>
    <row r="15" spans="1:13" ht="20.25" customHeight="1">
      <c r="A15" s="21">
        <v>2</v>
      </c>
      <c r="B15" s="20" t="s">
        <v>17</v>
      </c>
      <c r="C15" s="21">
        <v>0</v>
      </c>
      <c r="D15" s="21">
        <v>6</v>
      </c>
      <c r="E15" s="16">
        <f t="shared" si="0"/>
        <v>6</v>
      </c>
      <c r="F15" s="21">
        <v>6</v>
      </c>
      <c r="G15" s="21">
        <v>0</v>
      </c>
      <c r="H15" s="21">
        <v>0</v>
      </c>
      <c r="I15" s="16">
        <f t="shared" si="1"/>
        <v>6</v>
      </c>
      <c r="J15" s="21">
        <v>0</v>
      </c>
      <c r="K15" s="19">
        <v>0</v>
      </c>
      <c r="L15" s="19">
        <v>0</v>
      </c>
      <c r="M15" s="19">
        <v>0</v>
      </c>
    </row>
    <row r="16" spans="1:13" ht="20.25" customHeight="1">
      <c r="A16" s="21">
        <v>3</v>
      </c>
      <c r="B16" s="20" t="s">
        <v>18</v>
      </c>
      <c r="C16" s="21">
        <v>264</v>
      </c>
      <c r="D16" s="21">
        <v>593</v>
      </c>
      <c r="E16" s="16">
        <f t="shared" si="0"/>
        <v>857</v>
      </c>
      <c r="F16" s="21">
        <v>752</v>
      </c>
      <c r="G16" s="21">
        <v>9</v>
      </c>
      <c r="H16" s="21">
        <v>0</v>
      </c>
      <c r="I16" s="16">
        <f t="shared" si="1"/>
        <v>761</v>
      </c>
      <c r="J16" s="21">
        <v>96</v>
      </c>
      <c r="K16" s="19">
        <v>0</v>
      </c>
      <c r="L16" s="19">
        <v>0</v>
      </c>
      <c r="M16" s="19">
        <v>0</v>
      </c>
    </row>
    <row r="17" spans="1:13" ht="20.25" customHeight="1">
      <c r="A17" s="21">
        <v>4</v>
      </c>
      <c r="B17" s="20" t="s">
        <v>19</v>
      </c>
      <c r="C17" s="21">
        <v>0</v>
      </c>
      <c r="D17" s="21">
        <v>194</v>
      </c>
      <c r="E17" s="16">
        <f t="shared" si="0"/>
        <v>194</v>
      </c>
      <c r="F17" s="21">
        <v>194</v>
      </c>
      <c r="G17" s="21">
        <v>0</v>
      </c>
      <c r="H17" s="21">
        <v>0</v>
      </c>
      <c r="I17" s="16">
        <f t="shared" si="1"/>
        <v>194</v>
      </c>
      <c r="J17" s="21">
        <v>0</v>
      </c>
      <c r="K17" s="19">
        <v>0</v>
      </c>
      <c r="L17" s="19">
        <v>0</v>
      </c>
      <c r="M17" s="19">
        <v>0</v>
      </c>
    </row>
    <row r="18" spans="1:13" ht="20.25" customHeight="1">
      <c r="A18" s="21">
        <v>5</v>
      </c>
      <c r="B18" s="20" t="s">
        <v>20</v>
      </c>
      <c r="C18" s="21">
        <v>521</v>
      </c>
      <c r="D18" s="21">
        <v>1954</v>
      </c>
      <c r="E18" s="16">
        <f t="shared" si="0"/>
        <v>2475</v>
      </c>
      <c r="F18" s="21">
        <v>1248</v>
      </c>
      <c r="G18" s="21">
        <v>264</v>
      </c>
      <c r="H18" s="21">
        <v>0</v>
      </c>
      <c r="I18" s="16">
        <f t="shared" si="1"/>
        <v>1512</v>
      </c>
      <c r="J18" s="21">
        <v>430</v>
      </c>
      <c r="K18" s="19">
        <v>484</v>
      </c>
      <c r="L18" s="19">
        <v>40</v>
      </c>
      <c r="M18" s="19">
        <v>9</v>
      </c>
    </row>
    <row r="19" spans="1:13" ht="20.25" customHeight="1">
      <c r="A19" s="21">
        <v>6</v>
      </c>
      <c r="B19" s="20" t="s">
        <v>21</v>
      </c>
      <c r="C19" s="21">
        <v>0</v>
      </c>
      <c r="D19" s="21">
        <v>112</v>
      </c>
      <c r="E19" s="16">
        <f t="shared" si="0"/>
        <v>112</v>
      </c>
      <c r="F19" s="21">
        <v>112</v>
      </c>
      <c r="G19" s="21">
        <v>0</v>
      </c>
      <c r="H19" s="21">
        <v>0</v>
      </c>
      <c r="I19" s="16">
        <f t="shared" si="1"/>
        <v>112</v>
      </c>
      <c r="J19" s="21">
        <v>0</v>
      </c>
      <c r="K19" s="19">
        <v>0</v>
      </c>
      <c r="L19" s="19">
        <v>0</v>
      </c>
      <c r="M19" s="19">
        <v>0</v>
      </c>
    </row>
    <row r="20" spans="1:13" ht="20.25" customHeight="1">
      <c r="A20" s="21">
        <v>7</v>
      </c>
      <c r="B20" s="20" t="s">
        <v>22</v>
      </c>
      <c r="C20" s="21">
        <v>0</v>
      </c>
      <c r="D20" s="21">
        <v>1</v>
      </c>
      <c r="E20" s="16">
        <f t="shared" si="0"/>
        <v>1</v>
      </c>
      <c r="F20" s="21">
        <v>0</v>
      </c>
      <c r="G20" s="21">
        <v>0</v>
      </c>
      <c r="H20" s="21">
        <v>0</v>
      </c>
      <c r="I20" s="16">
        <f t="shared" si="1"/>
        <v>0</v>
      </c>
      <c r="J20" s="21">
        <v>1</v>
      </c>
      <c r="K20" s="19">
        <v>0</v>
      </c>
      <c r="L20" s="19">
        <v>0</v>
      </c>
      <c r="M20" s="19">
        <v>0</v>
      </c>
    </row>
    <row r="21" spans="1:13" ht="20.25" customHeight="1">
      <c r="A21" s="21">
        <v>8</v>
      </c>
      <c r="B21" s="20" t="s">
        <v>23</v>
      </c>
      <c r="C21" s="21">
        <v>3</v>
      </c>
      <c r="D21" s="21">
        <v>17</v>
      </c>
      <c r="E21" s="16">
        <f t="shared" si="0"/>
        <v>20</v>
      </c>
      <c r="F21" s="21">
        <v>17</v>
      </c>
      <c r="G21" s="21">
        <v>2</v>
      </c>
      <c r="H21" s="21">
        <v>0</v>
      </c>
      <c r="I21" s="16">
        <f t="shared" si="1"/>
        <v>19</v>
      </c>
      <c r="J21" s="21">
        <v>1</v>
      </c>
      <c r="K21" s="19">
        <v>0</v>
      </c>
      <c r="L21" s="19">
        <v>0</v>
      </c>
      <c r="M21" s="19">
        <v>0</v>
      </c>
    </row>
    <row r="22" spans="1:13" ht="20.25" customHeight="1">
      <c r="A22" s="21">
        <v>9</v>
      </c>
      <c r="B22" s="20" t="s">
        <v>24</v>
      </c>
      <c r="C22" s="21">
        <v>47</v>
      </c>
      <c r="D22" s="21">
        <v>60</v>
      </c>
      <c r="E22" s="16">
        <f t="shared" si="0"/>
        <v>107</v>
      </c>
      <c r="F22" s="21">
        <v>7</v>
      </c>
      <c r="G22" s="21">
        <v>0</v>
      </c>
      <c r="H22" s="21">
        <v>3</v>
      </c>
      <c r="I22" s="16">
        <f t="shared" si="1"/>
        <v>10</v>
      </c>
      <c r="J22" s="21">
        <v>88</v>
      </c>
      <c r="K22" s="19">
        <v>0</v>
      </c>
      <c r="L22" s="19">
        <v>0</v>
      </c>
      <c r="M22" s="19">
        <v>9</v>
      </c>
    </row>
    <row r="23" spans="1:13" ht="20.25" customHeight="1">
      <c r="A23" s="21">
        <v>10</v>
      </c>
      <c r="B23" s="20" t="s">
        <v>54</v>
      </c>
      <c r="C23" s="21">
        <v>0</v>
      </c>
      <c r="D23" s="21">
        <v>12</v>
      </c>
      <c r="E23" s="16">
        <f t="shared" si="0"/>
        <v>12</v>
      </c>
      <c r="F23" s="21">
        <v>12</v>
      </c>
      <c r="G23" s="21">
        <v>0</v>
      </c>
      <c r="H23" s="21">
        <v>0</v>
      </c>
      <c r="I23" s="16">
        <f t="shared" si="1"/>
        <v>12</v>
      </c>
      <c r="J23" s="21">
        <v>0</v>
      </c>
      <c r="K23" s="19">
        <v>0</v>
      </c>
      <c r="L23" s="19">
        <v>0</v>
      </c>
      <c r="M23" s="19">
        <v>0</v>
      </c>
    </row>
    <row r="24" spans="1:13" ht="20.25" customHeight="1">
      <c r="A24" s="21">
        <v>11</v>
      </c>
      <c r="B24" s="20" t="s">
        <v>25</v>
      </c>
      <c r="C24" s="21">
        <v>16</v>
      </c>
      <c r="D24" s="21">
        <v>498</v>
      </c>
      <c r="E24" s="16">
        <f t="shared" si="0"/>
        <v>514</v>
      </c>
      <c r="F24" s="21">
        <v>489</v>
      </c>
      <c r="G24" s="21">
        <v>1</v>
      </c>
      <c r="H24" s="21">
        <v>0</v>
      </c>
      <c r="I24" s="16">
        <f t="shared" si="1"/>
        <v>490</v>
      </c>
      <c r="J24" s="21">
        <v>24</v>
      </c>
      <c r="K24" s="19">
        <v>0</v>
      </c>
      <c r="L24" s="19">
        <v>0</v>
      </c>
      <c r="M24" s="19">
        <v>0</v>
      </c>
    </row>
    <row r="25" spans="1:13" ht="20.25" customHeight="1">
      <c r="A25" s="21">
        <v>12</v>
      </c>
      <c r="B25" s="20" t="s">
        <v>26</v>
      </c>
      <c r="C25" s="21">
        <v>4</v>
      </c>
      <c r="D25" s="21">
        <v>12</v>
      </c>
      <c r="E25" s="16">
        <f t="shared" si="0"/>
        <v>16</v>
      </c>
      <c r="F25" s="21">
        <v>14</v>
      </c>
      <c r="G25" s="21">
        <v>1</v>
      </c>
      <c r="H25" s="21">
        <v>0</v>
      </c>
      <c r="I25" s="16">
        <f t="shared" si="1"/>
        <v>15</v>
      </c>
      <c r="J25" s="21">
        <v>1</v>
      </c>
      <c r="K25" s="19">
        <v>0</v>
      </c>
      <c r="L25" s="19">
        <v>0</v>
      </c>
      <c r="M25" s="19">
        <v>0</v>
      </c>
    </row>
    <row r="26" spans="1:13" ht="30.75" customHeight="1">
      <c r="A26" s="21">
        <v>13</v>
      </c>
      <c r="B26" s="20" t="s">
        <v>27</v>
      </c>
      <c r="C26" s="21">
        <v>8</v>
      </c>
      <c r="D26" s="21">
        <v>442</v>
      </c>
      <c r="E26" s="16">
        <f t="shared" si="0"/>
        <v>450</v>
      </c>
      <c r="F26" s="21">
        <v>398</v>
      </c>
      <c r="G26" s="21">
        <v>24</v>
      </c>
      <c r="H26" s="21">
        <v>0</v>
      </c>
      <c r="I26" s="16">
        <f t="shared" si="1"/>
        <v>422</v>
      </c>
      <c r="J26" s="21">
        <v>23</v>
      </c>
      <c r="K26" s="19">
        <v>0</v>
      </c>
      <c r="L26" s="19">
        <v>3</v>
      </c>
      <c r="M26" s="19">
        <v>2</v>
      </c>
    </row>
    <row r="27" spans="1:13" ht="20.25" customHeight="1">
      <c r="A27" s="21">
        <v>14</v>
      </c>
      <c r="B27" s="20" t="s">
        <v>28</v>
      </c>
      <c r="C27" s="21">
        <v>78</v>
      </c>
      <c r="D27" s="21">
        <v>4701</v>
      </c>
      <c r="E27" s="16">
        <f t="shared" si="0"/>
        <v>4779</v>
      </c>
      <c r="F27" s="21">
        <f>3812-5</f>
        <v>3807</v>
      </c>
      <c r="G27" s="21">
        <v>927</v>
      </c>
      <c r="H27" s="21">
        <v>0</v>
      </c>
      <c r="I27" s="16">
        <f t="shared" si="1"/>
        <v>4734</v>
      </c>
      <c r="J27" s="21">
        <v>40</v>
      </c>
      <c r="K27" s="19">
        <v>0</v>
      </c>
      <c r="L27" s="19">
        <v>0</v>
      </c>
      <c r="M27" s="19">
        <v>0</v>
      </c>
    </row>
    <row r="28" spans="1:13" ht="20.25" customHeight="1">
      <c r="A28" s="21">
        <v>15</v>
      </c>
      <c r="B28" s="20" t="s">
        <v>29</v>
      </c>
      <c r="C28" s="21">
        <v>9</v>
      </c>
      <c r="D28" s="21">
        <v>21</v>
      </c>
      <c r="E28" s="16">
        <f t="shared" si="0"/>
        <v>30</v>
      </c>
      <c r="F28" s="21">
        <v>33</v>
      </c>
      <c r="G28" s="21">
        <v>1</v>
      </c>
      <c r="H28" s="21">
        <v>0</v>
      </c>
      <c r="I28" s="16">
        <f t="shared" si="1"/>
        <v>34</v>
      </c>
      <c r="J28" s="21">
        <v>9</v>
      </c>
      <c r="K28" s="19">
        <v>0</v>
      </c>
      <c r="L28" s="19">
        <v>0</v>
      </c>
      <c r="M28" s="19">
        <v>0</v>
      </c>
    </row>
    <row r="29" spans="1:13" ht="20.25" customHeight="1">
      <c r="A29" s="21">
        <v>16</v>
      </c>
      <c r="B29" s="20" t="s">
        <v>30</v>
      </c>
      <c r="C29" s="21">
        <v>5</v>
      </c>
      <c r="D29" s="21">
        <v>3</v>
      </c>
      <c r="E29" s="16">
        <f t="shared" si="0"/>
        <v>8</v>
      </c>
      <c r="F29" s="21">
        <v>7</v>
      </c>
      <c r="G29" s="21">
        <v>0</v>
      </c>
      <c r="H29" s="21">
        <v>0</v>
      </c>
      <c r="I29" s="16">
        <f t="shared" si="1"/>
        <v>7</v>
      </c>
      <c r="J29" s="21">
        <v>1</v>
      </c>
      <c r="K29" s="19">
        <v>0</v>
      </c>
      <c r="L29" s="19">
        <v>0</v>
      </c>
      <c r="M29" s="19">
        <v>0</v>
      </c>
    </row>
    <row r="30" spans="1:13" ht="20.25" customHeight="1">
      <c r="A30" s="21">
        <v>17</v>
      </c>
      <c r="B30" s="20" t="s">
        <v>31</v>
      </c>
      <c r="C30" s="21">
        <v>0</v>
      </c>
      <c r="D30" s="21">
        <v>0</v>
      </c>
      <c r="E30" s="16">
        <f t="shared" si="0"/>
        <v>0</v>
      </c>
      <c r="F30" s="21">
        <v>0</v>
      </c>
      <c r="G30" s="21">
        <v>0</v>
      </c>
      <c r="H30" s="21">
        <v>0</v>
      </c>
      <c r="I30" s="16">
        <f t="shared" si="1"/>
        <v>0</v>
      </c>
      <c r="J30" s="21">
        <v>0</v>
      </c>
      <c r="K30" s="19">
        <v>0</v>
      </c>
      <c r="L30" s="19">
        <v>0</v>
      </c>
      <c r="M30" s="19">
        <v>0</v>
      </c>
    </row>
    <row r="31" spans="1:13" ht="20.25" customHeight="1">
      <c r="A31" s="21">
        <v>18</v>
      </c>
      <c r="B31" s="20" t="s">
        <v>32</v>
      </c>
      <c r="C31" s="21">
        <v>0</v>
      </c>
      <c r="D31" s="21">
        <v>17</v>
      </c>
      <c r="E31" s="16">
        <f t="shared" si="0"/>
        <v>17</v>
      </c>
      <c r="F31" s="21">
        <v>12</v>
      </c>
      <c r="G31" s="21">
        <v>5</v>
      </c>
      <c r="H31" s="21">
        <v>0</v>
      </c>
      <c r="I31" s="16">
        <f t="shared" si="1"/>
        <v>17</v>
      </c>
      <c r="J31" s="21">
        <v>0</v>
      </c>
      <c r="K31" s="19">
        <v>0</v>
      </c>
      <c r="L31" s="19">
        <v>0</v>
      </c>
      <c r="M31" s="19">
        <v>0</v>
      </c>
    </row>
    <row r="32" spans="1:13" ht="20.25" customHeight="1">
      <c r="A32" s="21">
        <v>19</v>
      </c>
      <c r="B32" s="20" t="s">
        <v>33</v>
      </c>
      <c r="C32" s="21">
        <v>0</v>
      </c>
      <c r="D32" s="21">
        <v>3</v>
      </c>
      <c r="E32" s="16">
        <f t="shared" si="0"/>
        <v>3</v>
      </c>
      <c r="F32" s="21">
        <v>2</v>
      </c>
      <c r="G32" s="21">
        <v>0</v>
      </c>
      <c r="H32" s="21">
        <v>0</v>
      </c>
      <c r="I32" s="16">
        <f t="shared" si="1"/>
        <v>2</v>
      </c>
      <c r="J32" s="21">
        <v>0</v>
      </c>
      <c r="K32" s="21">
        <v>1</v>
      </c>
      <c r="L32" s="21">
        <v>0</v>
      </c>
      <c r="M32" s="21">
        <v>0</v>
      </c>
    </row>
    <row r="33" spans="1:13" ht="20.25" customHeight="1">
      <c r="A33" s="15" t="s">
        <v>34</v>
      </c>
      <c r="B33" s="18" t="s">
        <v>35</v>
      </c>
      <c r="C33" s="15">
        <f>SUM(C34:C40)</f>
        <v>141</v>
      </c>
      <c r="D33" s="15">
        <f>SUM(D34:D40)</f>
        <v>1363</v>
      </c>
      <c r="E33" s="15">
        <f>C33+D33</f>
        <v>1504</v>
      </c>
      <c r="F33" s="15">
        <f>SUM(F34:F40)</f>
        <v>997</v>
      </c>
      <c r="G33" s="15">
        <f>SUM(G34:G40)</f>
        <v>79</v>
      </c>
      <c r="H33" s="15">
        <f>SUM(H34:H40)</f>
        <v>7</v>
      </c>
      <c r="I33" s="15">
        <f>H33+G33+F33</f>
        <v>1083</v>
      </c>
      <c r="J33" s="15">
        <f>SUM(J34:J40)</f>
        <v>155</v>
      </c>
      <c r="K33" s="15">
        <f>SUM(K34:K40)</f>
        <v>48</v>
      </c>
      <c r="L33" s="15">
        <f>SUM(L34:L40)</f>
        <v>17</v>
      </c>
      <c r="M33" s="15">
        <f>SUM(M34:M40)</f>
        <v>193</v>
      </c>
    </row>
    <row r="34" spans="1:13" ht="20.25" customHeight="1">
      <c r="A34" s="21">
        <v>1</v>
      </c>
      <c r="B34" s="20" t="s">
        <v>36</v>
      </c>
      <c r="C34" s="21">
        <v>0</v>
      </c>
      <c r="D34" s="21">
        <v>43</v>
      </c>
      <c r="E34" s="16">
        <f aca="true" t="shared" si="2" ref="E34:E40">C34+D34</f>
        <v>43</v>
      </c>
      <c r="F34" s="21">
        <v>43</v>
      </c>
      <c r="G34" s="21">
        <v>0</v>
      </c>
      <c r="H34" s="21">
        <v>0</v>
      </c>
      <c r="I34" s="16">
        <f aca="true" t="shared" si="3" ref="I34:I40">H34+G34+F34</f>
        <v>43</v>
      </c>
      <c r="J34" s="21">
        <v>0</v>
      </c>
      <c r="K34" s="19">
        <v>0</v>
      </c>
      <c r="L34" s="19">
        <v>0</v>
      </c>
      <c r="M34" s="19">
        <v>0</v>
      </c>
    </row>
    <row r="35" spans="1:13" s="13" customFormat="1" ht="20.25" customHeight="1">
      <c r="A35" s="21">
        <v>2</v>
      </c>
      <c r="B35" s="20" t="s">
        <v>37</v>
      </c>
      <c r="C35" s="21">
        <v>11</v>
      </c>
      <c r="D35" s="21">
        <v>54</v>
      </c>
      <c r="E35" s="16">
        <f t="shared" si="2"/>
        <v>65</v>
      </c>
      <c r="F35" s="21">
        <v>47</v>
      </c>
      <c r="G35" s="21">
        <v>12</v>
      </c>
      <c r="H35" s="21">
        <v>0</v>
      </c>
      <c r="I35" s="16">
        <f t="shared" si="3"/>
        <v>59</v>
      </c>
      <c r="J35" s="21">
        <v>2</v>
      </c>
      <c r="K35" s="19">
        <v>3</v>
      </c>
      <c r="L35" s="19">
        <v>0</v>
      </c>
      <c r="M35" s="19">
        <v>0</v>
      </c>
    </row>
    <row r="36" spans="1:13" ht="20.25" customHeight="1">
      <c r="A36" s="21">
        <v>3</v>
      </c>
      <c r="B36" s="20" t="s">
        <v>38</v>
      </c>
      <c r="C36" s="21">
        <v>0</v>
      </c>
      <c r="D36" s="21">
        <v>23</v>
      </c>
      <c r="E36" s="16">
        <f t="shared" si="2"/>
        <v>23</v>
      </c>
      <c r="F36" s="21">
        <v>23</v>
      </c>
      <c r="G36" s="21">
        <v>0</v>
      </c>
      <c r="H36" s="21">
        <v>0</v>
      </c>
      <c r="I36" s="16">
        <f t="shared" si="3"/>
        <v>23</v>
      </c>
      <c r="J36" s="21">
        <v>0</v>
      </c>
      <c r="K36" s="19">
        <v>0</v>
      </c>
      <c r="L36" s="19">
        <v>0</v>
      </c>
      <c r="M36" s="19">
        <v>0</v>
      </c>
    </row>
    <row r="37" spans="1:13" ht="20.25" customHeight="1">
      <c r="A37" s="21">
        <v>4</v>
      </c>
      <c r="B37" s="20" t="s">
        <v>39</v>
      </c>
      <c r="C37" s="21">
        <v>9</v>
      </c>
      <c r="D37" s="21">
        <v>197</v>
      </c>
      <c r="E37" s="16">
        <f t="shared" si="2"/>
        <v>206</v>
      </c>
      <c r="F37" s="21">
        <v>186</v>
      </c>
      <c r="G37" s="21">
        <v>0</v>
      </c>
      <c r="H37" s="21">
        <v>1</v>
      </c>
      <c r="I37" s="16">
        <f t="shared" si="3"/>
        <v>187</v>
      </c>
      <c r="J37" s="21">
        <f>19-L37</f>
        <v>17</v>
      </c>
      <c r="K37" s="19">
        <v>0</v>
      </c>
      <c r="L37" s="19">
        <v>2</v>
      </c>
      <c r="M37" s="19">
        <v>0</v>
      </c>
    </row>
    <row r="38" spans="1:13" ht="20.25" customHeight="1">
      <c r="A38" s="21">
        <v>5</v>
      </c>
      <c r="B38" s="20" t="s">
        <v>40</v>
      </c>
      <c r="C38" s="21">
        <v>10</v>
      </c>
      <c r="D38" s="21">
        <v>57</v>
      </c>
      <c r="E38" s="16">
        <f t="shared" si="2"/>
        <v>67</v>
      </c>
      <c r="F38" s="21">
        <v>56</v>
      </c>
      <c r="G38" s="21">
        <v>0</v>
      </c>
      <c r="H38" s="21">
        <v>6</v>
      </c>
      <c r="I38" s="16">
        <f t="shared" si="3"/>
        <v>62</v>
      </c>
      <c r="J38" s="21">
        <v>5</v>
      </c>
      <c r="K38" s="19">
        <v>0</v>
      </c>
      <c r="L38" s="19">
        <v>0</v>
      </c>
      <c r="M38" s="19">
        <v>0</v>
      </c>
    </row>
    <row r="39" spans="1:13" s="13" customFormat="1" ht="20.25" customHeight="1">
      <c r="A39" s="21">
        <v>6</v>
      </c>
      <c r="B39" s="20" t="s">
        <v>41</v>
      </c>
      <c r="C39" s="21">
        <v>0</v>
      </c>
      <c r="D39" s="21">
        <v>34</v>
      </c>
      <c r="E39" s="16">
        <f t="shared" si="2"/>
        <v>34</v>
      </c>
      <c r="F39" s="21">
        <v>22</v>
      </c>
      <c r="G39" s="21">
        <v>12</v>
      </c>
      <c r="H39" s="21">
        <v>0</v>
      </c>
      <c r="I39" s="16">
        <f t="shared" si="3"/>
        <v>34</v>
      </c>
      <c r="J39" s="21">
        <v>0</v>
      </c>
      <c r="K39" s="19">
        <v>0</v>
      </c>
      <c r="L39" s="19">
        <v>0</v>
      </c>
      <c r="M39" s="19">
        <v>0</v>
      </c>
    </row>
    <row r="40" spans="1:13" ht="20.25" customHeight="1">
      <c r="A40" s="21">
        <v>7</v>
      </c>
      <c r="B40" s="20" t="s">
        <v>42</v>
      </c>
      <c r="C40" s="21">
        <v>111</v>
      </c>
      <c r="D40" s="21">
        <v>955</v>
      </c>
      <c r="E40" s="16">
        <f t="shared" si="2"/>
        <v>1066</v>
      </c>
      <c r="F40" s="21">
        <v>620</v>
      </c>
      <c r="G40" s="21">
        <v>55</v>
      </c>
      <c r="H40" s="21">
        <v>0</v>
      </c>
      <c r="I40" s="16">
        <f t="shared" si="3"/>
        <v>675</v>
      </c>
      <c r="J40" s="21">
        <f>384-K40-L40-M40</f>
        <v>131</v>
      </c>
      <c r="K40" s="22">
        <v>45</v>
      </c>
      <c r="L40" s="22">
        <v>15</v>
      </c>
      <c r="M40" s="22">
        <v>193</v>
      </c>
    </row>
    <row r="41" spans="1:13" ht="20.25" customHeight="1">
      <c r="A41" s="15" t="s">
        <v>43</v>
      </c>
      <c r="B41" s="18" t="s">
        <v>44</v>
      </c>
      <c r="C41" s="15">
        <f>SUM(C42:C48)</f>
        <v>98</v>
      </c>
      <c r="D41" s="15">
        <f aca="true" t="shared" si="4" ref="D41:M41">SUM(D42:D48)</f>
        <v>6143</v>
      </c>
      <c r="E41" s="15">
        <f>C41+D41</f>
        <v>6241</v>
      </c>
      <c r="F41" s="15">
        <f t="shared" si="4"/>
        <v>5748</v>
      </c>
      <c r="G41" s="15">
        <f t="shared" si="4"/>
        <v>304</v>
      </c>
      <c r="H41" s="15">
        <f t="shared" si="4"/>
        <v>42</v>
      </c>
      <c r="I41" s="15">
        <f>H41+G41+F41</f>
        <v>6094</v>
      </c>
      <c r="J41" s="15">
        <f t="shared" si="4"/>
        <v>130</v>
      </c>
      <c r="K41" s="15">
        <f t="shared" si="4"/>
        <v>1</v>
      </c>
      <c r="L41" s="15">
        <f t="shared" si="4"/>
        <v>10</v>
      </c>
      <c r="M41" s="15">
        <f t="shared" si="4"/>
        <v>6</v>
      </c>
    </row>
    <row r="42" spans="1:13" ht="20.25" customHeight="1">
      <c r="A42" s="21">
        <v>1</v>
      </c>
      <c r="B42" s="20" t="s">
        <v>36</v>
      </c>
      <c r="C42" s="21">
        <v>24</v>
      </c>
      <c r="D42" s="21">
        <v>573</v>
      </c>
      <c r="E42" s="16">
        <f aca="true" t="shared" si="5" ref="E42:E48">C42+D42</f>
        <v>597</v>
      </c>
      <c r="F42" s="21">
        <v>519</v>
      </c>
      <c r="G42" s="21">
        <v>31</v>
      </c>
      <c r="H42" s="21">
        <v>30</v>
      </c>
      <c r="I42" s="16">
        <f aca="true" t="shared" si="6" ref="I42:I48">H42+G42+F42</f>
        <v>580</v>
      </c>
      <c r="J42" s="21">
        <f>17-L42-M42</f>
        <v>3</v>
      </c>
      <c r="K42" s="19">
        <v>0</v>
      </c>
      <c r="L42" s="19">
        <v>10</v>
      </c>
      <c r="M42" s="19">
        <v>4</v>
      </c>
    </row>
    <row r="43" spans="1:13" s="13" customFormat="1" ht="20.25" customHeight="1">
      <c r="A43" s="21">
        <v>2</v>
      </c>
      <c r="B43" s="20" t="s">
        <v>37</v>
      </c>
      <c r="C43" s="21">
        <v>1</v>
      </c>
      <c r="D43" s="21">
        <v>25</v>
      </c>
      <c r="E43" s="16">
        <f t="shared" si="5"/>
        <v>26</v>
      </c>
      <c r="F43" s="21">
        <v>24</v>
      </c>
      <c r="G43" s="21">
        <v>1</v>
      </c>
      <c r="H43" s="21">
        <v>1</v>
      </c>
      <c r="I43" s="16">
        <f t="shared" si="6"/>
        <v>26</v>
      </c>
      <c r="J43" s="21">
        <v>0</v>
      </c>
      <c r="K43" s="19">
        <v>0</v>
      </c>
      <c r="L43" s="19">
        <v>0</v>
      </c>
      <c r="M43" s="19">
        <v>0</v>
      </c>
    </row>
    <row r="44" spans="1:13" s="13" customFormat="1" ht="20.25" customHeight="1">
      <c r="A44" s="21">
        <v>3</v>
      </c>
      <c r="B44" s="20" t="s">
        <v>38</v>
      </c>
      <c r="C44" s="21">
        <v>1</v>
      </c>
      <c r="D44" s="21">
        <v>46</v>
      </c>
      <c r="E44" s="16">
        <f t="shared" si="5"/>
        <v>47</v>
      </c>
      <c r="F44" s="21">
        <v>45</v>
      </c>
      <c r="G44" s="21">
        <v>1</v>
      </c>
      <c r="H44" s="21">
        <v>1</v>
      </c>
      <c r="I44" s="16">
        <f t="shared" si="6"/>
        <v>47</v>
      </c>
      <c r="J44" s="21">
        <v>0</v>
      </c>
      <c r="K44" s="19">
        <v>0</v>
      </c>
      <c r="L44" s="19">
        <v>0</v>
      </c>
      <c r="M44" s="19">
        <v>0</v>
      </c>
    </row>
    <row r="45" spans="1:13" ht="20.25" customHeight="1">
      <c r="A45" s="21">
        <v>4</v>
      </c>
      <c r="B45" s="20" t="s">
        <v>39</v>
      </c>
      <c r="C45" s="21">
        <v>13</v>
      </c>
      <c r="D45" s="21">
        <v>514</v>
      </c>
      <c r="E45" s="16">
        <f t="shared" si="5"/>
        <v>527</v>
      </c>
      <c r="F45" s="21">
        <v>498</v>
      </c>
      <c r="G45" s="21">
        <v>3</v>
      </c>
      <c r="H45" s="21">
        <v>0</v>
      </c>
      <c r="I45" s="16">
        <f t="shared" si="6"/>
        <v>501</v>
      </c>
      <c r="J45" s="21">
        <v>26</v>
      </c>
      <c r="K45" s="19">
        <v>0</v>
      </c>
      <c r="L45" s="19">
        <v>0</v>
      </c>
      <c r="M45" s="19">
        <v>0</v>
      </c>
    </row>
    <row r="46" spans="1:13" ht="20.25" customHeight="1">
      <c r="A46" s="21">
        <v>5</v>
      </c>
      <c r="B46" s="20" t="s">
        <v>40</v>
      </c>
      <c r="C46" s="21">
        <v>6</v>
      </c>
      <c r="D46" s="21">
        <v>980</v>
      </c>
      <c r="E46" s="16">
        <f t="shared" si="5"/>
        <v>986</v>
      </c>
      <c r="F46" s="21">
        <v>887</v>
      </c>
      <c r="G46" s="21">
        <v>84</v>
      </c>
      <c r="H46" s="21">
        <v>10</v>
      </c>
      <c r="I46" s="16">
        <f t="shared" si="6"/>
        <v>981</v>
      </c>
      <c r="J46" s="21">
        <v>4</v>
      </c>
      <c r="K46" s="19">
        <v>1</v>
      </c>
      <c r="L46" s="19">
        <v>0</v>
      </c>
      <c r="M46" s="19">
        <v>0</v>
      </c>
    </row>
    <row r="47" spans="1:13" s="13" customFormat="1" ht="20.25" customHeight="1">
      <c r="A47" s="21">
        <v>6</v>
      </c>
      <c r="B47" s="20" t="s">
        <v>41</v>
      </c>
      <c r="C47" s="21">
        <v>17</v>
      </c>
      <c r="D47" s="21">
        <v>228</v>
      </c>
      <c r="E47" s="16">
        <f t="shared" si="5"/>
        <v>245</v>
      </c>
      <c r="F47" s="21">
        <v>208</v>
      </c>
      <c r="G47" s="21">
        <v>16</v>
      </c>
      <c r="H47" s="21">
        <v>0</v>
      </c>
      <c r="I47" s="16">
        <f t="shared" si="6"/>
        <v>224</v>
      </c>
      <c r="J47" s="21">
        <v>19</v>
      </c>
      <c r="K47" s="19">
        <v>0</v>
      </c>
      <c r="L47" s="19">
        <v>0</v>
      </c>
      <c r="M47" s="19">
        <v>2</v>
      </c>
    </row>
    <row r="48" spans="1:13" ht="20.25" customHeight="1">
      <c r="A48" s="21">
        <v>7</v>
      </c>
      <c r="B48" s="20" t="s">
        <v>42</v>
      </c>
      <c r="C48" s="21">
        <v>36</v>
      </c>
      <c r="D48" s="21">
        <v>3777</v>
      </c>
      <c r="E48" s="16">
        <f t="shared" si="5"/>
        <v>3813</v>
      </c>
      <c r="F48" s="21">
        <v>3567</v>
      </c>
      <c r="G48" s="21">
        <v>168</v>
      </c>
      <c r="H48" s="21">
        <v>0</v>
      </c>
      <c r="I48" s="16">
        <f t="shared" si="6"/>
        <v>3735</v>
      </c>
      <c r="J48" s="21">
        <v>78</v>
      </c>
      <c r="K48" s="22">
        <v>0</v>
      </c>
      <c r="L48" s="22">
        <v>0</v>
      </c>
      <c r="M48" s="22">
        <v>0</v>
      </c>
    </row>
    <row r="49" spans="1:13" ht="20.25" customHeight="1">
      <c r="A49" s="17"/>
      <c r="B49" s="23" t="s">
        <v>45</v>
      </c>
      <c r="C49" s="17">
        <f>C13+C33+C41</f>
        <v>1198</v>
      </c>
      <c r="D49" s="17">
        <f aca="true" t="shared" si="7" ref="D49:M49">D13+D33+D41</f>
        <v>16297</v>
      </c>
      <c r="E49" s="17">
        <f t="shared" si="7"/>
        <v>17495</v>
      </c>
      <c r="F49" s="17">
        <f t="shared" si="7"/>
        <v>13996</v>
      </c>
      <c r="G49" s="17">
        <f t="shared" si="7"/>
        <v>1622</v>
      </c>
      <c r="H49" s="17">
        <f t="shared" si="7"/>
        <v>52</v>
      </c>
      <c r="I49" s="17">
        <f t="shared" si="7"/>
        <v>15670</v>
      </c>
      <c r="J49" s="17">
        <f>J13+J33+J41</f>
        <v>1002</v>
      </c>
      <c r="K49" s="17">
        <f t="shared" si="7"/>
        <v>534</v>
      </c>
      <c r="L49" s="17">
        <f t="shared" si="7"/>
        <v>70</v>
      </c>
      <c r="M49" s="17">
        <f t="shared" si="7"/>
        <v>219</v>
      </c>
    </row>
    <row r="50" spans="1:13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</sheetData>
  <sheetProtection formatCells="0" formatColumns="0" formatRows="0" insertColumns="0" insertRows="0" insertHyperlinks="0" deleteColumns="0" deleteRows="0" sort="0" autoFilter="0" pivotTables="0"/>
  <mergeCells count="17">
    <mergeCell ref="A9:M9"/>
    <mergeCell ref="K11:K12"/>
    <mergeCell ref="L11:L12"/>
    <mergeCell ref="M11:M12"/>
    <mergeCell ref="A11:A12"/>
    <mergeCell ref="B11:B12"/>
    <mergeCell ref="C11:E11"/>
    <mergeCell ref="F11:I11"/>
    <mergeCell ref="J11:J12"/>
    <mergeCell ref="A7:M7"/>
    <mergeCell ref="A8:M8"/>
    <mergeCell ref="L1:M2"/>
    <mergeCell ref="A3:D3"/>
    <mergeCell ref="F3:M3"/>
    <mergeCell ref="A4:D4"/>
    <mergeCell ref="F4:M4"/>
    <mergeCell ref="A6:M6"/>
  </mergeCells>
  <printOptions/>
  <pageMargins left="0.3937007874015748" right="0.31496062992125984" top="0.31496062992125984" bottom="0.31496062992125984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FPT</cp:lastModifiedBy>
  <cp:lastPrinted>2020-11-27T01:27:28Z</cp:lastPrinted>
  <dcterms:created xsi:type="dcterms:W3CDTF">2020-10-20T09:41:30Z</dcterms:created>
  <dcterms:modified xsi:type="dcterms:W3CDTF">2020-11-27T03:33:42Z</dcterms:modified>
  <cp:category/>
  <cp:version/>
  <cp:contentType/>
  <cp:contentStatus/>
</cp:coreProperties>
</file>